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1_ТЕХПРИСОЕДИНЕНИЕ\СМР\Третья просека Статус\НК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89" i="8" l="1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I62" i="8"/>
  <c r="H62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9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9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9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92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9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<sst xmlns="http://schemas.openxmlformats.org/spreadsheetml/2006/main" count="238" uniqueCount="157">
  <si>
    <t>на:</t>
  </si>
  <si>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</si>
  <si>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</si>
  <si>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</si>
  <si>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</si>
  <si>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</si>
  <si>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</si>
  <si>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</si>
  <si>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</si>
  <si>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</si>
  <si>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</si>
  <si>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</si>
  <si>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</si>
  <si>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</si>
  <si>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</si>
  <si>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</si>
  <si>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«Канализационная линия Дн-225 мм»  к централизованной системе водоотведения объекта капитального строительства «Среднеэтажный жилой дом со встроенными нежилыми помещениями и подземным паркингом», расположенного по адресу:г. Самара, Октябрьский район, местный проезд в районе ул. Советской Армии, 238в.</t>
  </si>
  <si>
    <t>«Канализационная линия Дн-225 мм»</t>
  </si>
  <si>
    <t>к Локальной смете № ЛС 06-02-02</t>
  </si>
  <si>
    <t>Наружные сети канализации</t>
  </si>
  <si>
    <t>СКС-2022-В-ИП-7.1.13.1-8-НК</t>
  </si>
  <si>
    <t>Составил:______________</t>
  </si>
  <si>
    <t>Ресурсы подрядчика</t>
  </si>
  <si>
    <t xml:space="preserve">          Материалы</t>
  </si>
  <si>
    <t>01.2.03.07-0023</t>
  </si>
  <si>
    <t>Эмульсия битумно-дорожная</t>
  </si>
  <si>
    <t>т</t>
  </si>
  <si>
    <t>01.3.01.03-0002</t>
  </si>
  <si>
    <t>Керосин для технических целей</t>
  </si>
  <si>
    <t>01.7.03.01-0001</t>
  </si>
  <si>
    <t>Вода...</t>
  </si>
  <si>
    <t>м3</t>
  </si>
  <si>
    <t>Вода</t>
  </si>
  <si>
    <t>01.7.03.01-0002</t>
  </si>
  <si>
    <t>Вода водопроводная</t>
  </si>
  <si>
    <t>01.7.07.26-0032</t>
  </si>
  <si>
    <t>Шнур полиамидный крученый, диаметр 2 мм</t>
  </si>
  <si>
    <t>01.7.15.02-0051</t>
  </si>
  <si>
    <t>Болты анкерные</t>
  </si>
  <si>
    <t>01.7.15.06-0111</t>
  </si>
  <si>
    <t>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</si>
  <si>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</si>
  <si>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</si>
  <si>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</si>
  <si>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</si>
  <si>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</si>
  <si>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01.7.20.08-0051</t>
  </si>
  <si>
    <t>Ветошь</t>
  </si>
  <si>
    <t>кг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</si>
  <si>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</si>
  <si>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</si>
  <si>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</si>
  <si>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</si>
  <si>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</si>
  <si>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</si>
  <si>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</si>
  <si>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</si>
  <si>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</si>
  <si>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</si>
  <si>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03.2.01.02-0011</t>
  </si>
  <si>
    <t>Портландцемент с минеральными добавками М300 Д20 (ЦЕМ II 22,5Н)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</si>
  <si>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</si>
  <si>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</si>
  <si>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</si>
  <si>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</si>
  <si>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</si>
  <si>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</si>
  <si>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</si>
  <si>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</si>
  <si>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</si>
  <si>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</si>
  <si>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</si>
  <si>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</si>
  <si>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</si>
  <si>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</si>
  <si>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</si>
  <si>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</si>
  <si>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</si>
  <si>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</si>
  <si>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11.1.03.01-0063</t>
  </si>
  <si>
    <t>Бруски обрезные, хвойных пород, длина 2-3,75 м, ширина 75-150 мм, толщина 40-75 мм, сорт III</t>
  </si>
  <si>
    <t>11.1.03.01-0075</t>
  </si>
  <si>
    <t>Бруски обрезные, хвойных пород, длина 2-6,5 м, толщина 40-60 мм, сорт 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</si>
  <si>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</si>
  <si>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</si>
  <si>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</si>
  <si>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</si>
  <si>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</si>
  <si>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</si>
  <si>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</si>
  <si>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</si>
  <si>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</si>
  <si>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</si>
  <si>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</si>
  <si>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</si>
  <si>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23.8.03.01-0033</t>
  </si>
  <si>
    <t>Заглушки стальные ПТ, номинальный диаметр до 600 мм</t>
  </si>
  <si>
    <t>24.2.06.05-0002</t>
  </si>
  <si>
    <t>Пневмозаглушка резинокордная, номинальный наружный диаметр до 600 мм</t>
  </si>
  <si>
    <t>ТЦ_04.2.01.01_63_6367046160_18.06.2022_01</t>
  </si>
  <si>
    <t xml:space="preserve">   - Асфальтобетонные смеси А16ВЛ (ГОСТ Р 58406.2-2020 на битуме по ГОСТ 33133-2014)  (с доставкой)</t>
  </si>
  <si>
    <t xml:space="preserve">   - Асфальтобетонные смеси А32НН (ГОСТ Р 58406.2-2020 на битуме по ГОСТ 33133-2014) (с доставкой)</t>
  </si>
  <si>
    <t>ТЦ_24.3.03.00_63_2124038321_29.09.2022_01</t>
  </si>
  <si>
    <t>Труба ПЭ гофрированная с 2-х слойной стенкой "Корсис" DN/ID 225/200 (6 м) ТУ 22.21.21-001-73011750-2018</t>
  </si>
  <si>
    <t>м</t>
  </si>
  <si>
    <t>ТЦ_24.3.05.00_63_2124038321_29.09.2022_01</t>
  </si>
  <si>
    <t>Муфта соединительная DN/ID 225/200</t>
  </si>
  <si>
    <t>ФССЦ-01.2.01.01-0001</t>
  </si>
  <si>
    <t>Битумы нефтяные дорожные жидкие МГ, СГ</t>
  </si>
  <si>
    <t>ФССЦ-01.2.01.02-0012</t>
  </si>
  <si>
    <t>Битум разжиженный РБ-2</t>
  </si>
  <si>
    <t>ФССЦ-01.2.01.02-0054</t>
  </si>
  <si>
    <t>Битумы нефтяные строительные БН-90/10 (расход  6,49кг/м2)</t>
  </si>
  <si>
    <t>ФССЦ-01.2.03.03-0045</t>
  </si>
  <si>
    <t>Мастика битумно-полимерная</t>
  </si>
  <si>
    <t>ФССЦ-01.7.19.02-0065</t>
  </si>
  <si>
    <t>Кольца резиновые уплотнительные для труб из полиэтилена с двухслойной структурированной стенкой, наружный диаметр 200 мм</t>
  </si>
  <si>
    <t>Кольца резиновые уплотнительные для труб из полиэтилена с двухслойной структурированной стенкой, наружный диаметр 200 мм (Уплотнительное кольцо DN/ID 225/200 «Корсис» ТУ 2248-045-73011750-2015)</t>
  </si>
  <si>
    <t>ФССЦ-02.2.05.04-1697</t>
  </si>
  <si>
    <t>ФССЦ-02.2.05.04-1702</t>
  </si>
  <si>
    <t>Щебень М 1000, фракция 10-20 мм, группа 2</t>
  </si>
  <si>
    <t>ФССЦ-02.2.05.04-1817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</si>
  <si>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</si>
  <si>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</si>
  <si>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</si>
  <si>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сита...</t>
  </si>
  <si>
    <t>ФССЦ-04.1.02.05-0006</t>
  </si>
  <si>
    <t>ФССЦ-04.2.01.02-0005</t>
  </si>
  <si>
    <t>Смеси асфальтобетонные пористые крупнозернистые марка I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</si>
  <si>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</si>
  <si>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</si>
  <si>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</si>
  <si>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В15 (М200), объем 0,05 м3, расход арматуры 1,64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</si>
  <si>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</si>
  <si>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</si>
  <si>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</si>
  <si>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</si>
  <si>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</si>
  <si>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</si>
  <si>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ФССЦ-05.1.06.09-0088</t>
  </si>
  <si>
    <t>Плиты перекрытия ПП10-2, бетон B15, объем 0,10 м3, расход арматуры 16,65 кг</t>
  </si>
  <si>
    <t>ФССЦ-07.2.05.01-0032</t>
  </si>
  <si>
    <t>Ограждения лестничных проемов, лестничные марши, пожарные лестницы (Стремянка С1-04 - вес 19,5кг; Стремянка С1-03 - вес 16,2кг;  Стремянка С1-02 - вес 12,9кг )</t>
  </si>
  <si>
    <t>ФССЦ-08.1.02.06-0043</t>
  </si>
  <si>
    <t>Люк чугунный тяжелый</t>
  </si>
  <si>
    <t>ФССЦ-08.3.01.02-0017</t>
  </si>
  <si>
    <t>Двутавр с параллельными гранями полок №10 Б1, сталь марки Ст0 ( №10 2,5 м – 2 шт,, 0,4 м – 3 шт.) 8,1кг/мп кабелями ООО «Базальт Групп»,</t>
  </si>
  <si>
    <t>ФССЦ-11.1.02.04-0031</t>
  </si>
  <si>
    <t>ФССЦ-11.1.03.06-0087</t>
  </si>
  <si>
    <t>ФССЦ-12.1.02.14-0001</t>
  </si>
  <si>
    <t>Толь с крупнозернистой посыпкой гидроизоляционный марки ТГ-350</t>
  </si>
  <si>
    <t>м2</t>
  </si>
  <si>
    <t>ФССЦ-23.8.03.01-0033</t>
  </si>
  <si>
    <t>ФССЦ-24.3.05.07-0016</t>
  </si>
  <si>
    <t>Муфта защитная полиэтиленовая для прохода труб сквозь стену, номинальный наружный диаметр 225 мм</t>
  </si>
  <si>
    <t>ВСЕГО по смете</t>
  </si>
  <si>
    <t>инженер 1 кат СДО А.И.Голоева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</si>
</sst>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  <xf numFmtId="2" fontId="6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94"/>
  <sheetViews>
    <sheetView showGridLines="0" tabSelected="1" zoomScaleNormal="100" zoomScaleSheetLayoutView="100" workbookViewId="0">
      <selection activeCell="C110" sqref="C110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2.21875" style="3" customWidth="1"/>
    <col min="6" max="6" width="9.109375" style="4"/>
    <col min="7" max="7" width="10.44140625" style="4" customWidth="1"/>
    <col min="8" max="8" width="11.5546875" style="4" bestFit="1" customWidth="1"/>
    <col min="9" max="9" width="16.109375" style="4" customWidth="1"/>
    <col min="10" max="16384" width="9.109375" style="1"/>
  </cols>
  <sheetData>
    <row r="1" spans="1:9" ht="54" customHeight="1" x14ac:dyDescent="0.2">
      <c r="A1" s="1" t="s">
        <v>2</v>
      </c>
      <c r="B1" s="46" t="s">
        <v>16</v>
      </c>
      <c r="C1" s="46"/>
      <c r="D1" s="46"/>
      <c r="E1" s="46"/>
      <c r="F1" s="46"/>
      <c r="G1" s="46"/>
      <c r="H1" s="46"/>
      <c r="I1" s="46"/>
    </row>
    <row r="2" spans="1:9" ht="16.5" customHeight="1" x14ac:dyDescent="0.2">
      <c r="A2" s="1" t="s">
        <v>3</v>
      </c>
      <c r="B2" s="2" t="s">
        <v>17</v>
      </c>
    </row>
    <row r="4" spans="1:9" ht="16.2" x14ac:dyDescent="0.3">
      <c r="D4" s="6" t="s">
        <v>5</v>
      </c>
    </row>
    <row r="5" spans="1:9" ht="18" customHeight="1" x14ac:dyDescent="0.2">
      <c r="C5" s="5"/>
      <c r="D5" s="7" t="s">
        <v>18</v>
      </c>
    </row>
    <row r="6" spans="1:9" ht="16.5" customHeight="1" x14ac:dyDescent="0.2">
      <c r="C6" s="8" t="s">
        <v>0</v>
      </c>
      <c r="D6" s="16" t="s">
        <v>19</v>
      </c>
      <c r="E6" s="9"/>
    </row>
    <row r="7" spans="1:9" ht="12.6" x14ac:dyDescent="0.2">
      <c r="B7" s="10"/>
      <c r="C7" s="11"/>
      <c r="I7" s="19"/>
    </row>
    <row r="8" spans="1:9" ht="12.6" x14ac:dyDescent="0.2">
      <c r="A8" s="1" t="s">
        <v>1</v>
      </c>
      <c r="B8" s="2" t="s">
        <v>20</v>
      </c>
      <c r="I8" s="20"/>
    </row>
    <row r="9" spans="1:9" ht="12.6" x14ac:dyDescent="0.2">
      <c r="B9" s="2"/>
      <c r="E9" s="18"/>
      <c r="F9" s="18"/>
      <c r="G9" s="18"/>
      <c r="I9" s="20"/>
    </row>
    <row r="10" spans="1:9" ht="12.6" x14ac:dyDescent="0.2">
      <c r="B10" s="2"/>
      <c r="I10" s="20"/>
    </row>
    <row r="11" spans="1:9" ht="1.2" customHeight="1" x14ac:dyDescent="0.2">
      <c r="B11" s="12"/>
      <c r="I11" s="20"/>
    </row>
    <row r="12" spans="1:9" ht="5.25" customHeight="1" x14ac:dyDescent="0.2">
      <c r="B12" s="12"/>
    </row>
    <row r="13" spans="1:9" s="3" customFormat="1" ht="18.75" customHeight="1" x14ac:dyDescent="0.2">
      <c r="A13" s="21" t="s">
        <v>12</v>
      </c>
      <c r="B13" s="23" t="s">
        <v>4</v>
      </c>
      <c r="C13" s="21" t="s">
        <v>13</v>
      </c>
      <c r="D13" s="21" t="s">
        <v>14</v>
      </c>
      <c r="E13" s="21" t="s">
        <v>6</v>
      </c>
      <c r="F13" s="26" t="s">
        <v>7</v>
      </c>
      <c r="G13" s="27"/>
      <c r="H13" s="27"/>
      <c r="I13" s="28"/>
    </row>
    <row r="14" spans="1:9" s="3" customFormat="1" ht="33" customHeight="1" x14ac:dyDescent="0.2">
      <c r="A14" s="22"/>
      <c r="B14" s="24"/>
      <c r="C14" s="22"/>
      <c r="D14" s="22"/>
      <c r="E14" s="22"/>
      <c r="F14" s="25" t="s">
        <v>8</v>
      </c>
      <c r="G14" s="25"/>
      <c r="H14" s="25" t="s">
        <v>9</v>
      </c>
      <c r="I14" s="25"/>
    </row>
    <row r="15" spans="1:9" s="3" customFormat="1" ht="16.5" customHeight="1" x14ac:dyDescent="0.2">
      <c r="A15" s="32"/>
      <c r="B15" s="33"/>
      <c r="C15" s="32"/>
      <c r="D15" s="32"/>
      <c r="E15" s="32"/>
      <c r="F15" s="13" t="s">
        <v>10</v>
      </c>
      <c r="G15" s="13" t="s">
        <v>11</v>
      </c>
      <c r="H15" s="13" t="s">
        <v>10</v>
      </c>
      <c r="I15" s="13" t="s">
        <v>11</v>
      </c>
    </row>
    <row r="16" spans="1:9" s="3" customFormat="1" ht="12.6" x14ac:dyDescent="0.2">
      <c r="A16" s="29">
        <v>1</v>
      </c>
      <c r="B16" s="30" t="s">
        <v>15</v>
      </c>
      <c r="C16" s="29">
        <v>3</v>
      </c>
      <c r="D16" s="29">
        <v>4</v>
      </c>
      <c r="E16" s="29">
        <v>5</v>
      </c>
      <c r="F16" s="31">
        <v>6</v>
      </c>
      <c r="G16" s="31">
        <v>7</v>
      </c>
      <c r="H16" s="31">
        <v>8</v>
      </c>
      <c r="I16" s="31">
        <v>9</v>
      </c>
    </row>
    <row r="17" spans="1:9" ht="18.45" customHeight="1" x14ac:dyDescent="0.2">
      <c r="A17" s="34" t="s">
        <v>22</v>
      </c>
      <c r="B17" s="35"/>
      <c r="C17" s="35"/>
      <c r="D17" s="35"/>
      <c r="E17" s="35"/>
      <c r="F17" s="35"/>
      <c r="G17" s="35"/>
      <c r="H17" s="35"/>
      <c r="I17" s="35"/>
    </row>
    <row r="18" spans="1:9" ht="18.45" customHeight="1" x14ac:dyDescent="0.2">
      <c r="A18" s="34" t="s">
        <v>23</v>
      </c>
      <c r="B18" s="35"/>
      <c r="C18" s="35"/>
      <c r="D18" s="35"/>
      <c r="E18" s="35"/>
      <c r="F18" s="35"/>
      <c r="G18" s="35"/>
      <c r="H18" s="35"/>
      <c r="I18" s="35"/>
    </row>
    <row r="19" spans="1:9" ht="22.8" x14ac:dyDescent="0.2">
      <c r="A19" s="36">
        <v>1</v>
      </c>
      <c r="B19" s="37" t="s">
        <v>24</v>
      </c>
      <c r="C19" s="36" t="s">
        <v>25</v>
      </c>
      <c r="D19" s="38" t="s">
        <v>26</v>
      </c>
      <c r="E19" s="38">
        <v>1.56875E-2</v>
      </c>
      <c r="F19" s="39">
        <v>1554.2</v>
      </c>
      <c r="G19" s="39">
        <v>24.39</v>
      </c>
      <c r="H19" s="47">
        <f>F19*8.22</f>
        <v>12775.524000000001</v>
      </c>
      <c r="I19" s="47">
        <f>G19*8.22</f>
        <v>200.48580000000001</v>
      </c>
    </row>
    <row r="20" spans="1:9" ht="22.8" x14ac:dyDescent="0.2">
      <c r="A20" s="36">
        <v>2</v>
      </c>
      <c r="B20" s="37" t="s">
        <v>27</v>
      </c>
      <c r="C20" s="36" t="s">
        <v>28</v>
      </c>
      <c r="D20" s="38" t="s">
        <v>26</v>
      </c>
      <c r="E20" s="38">
        <v>2.7087999999999999E-3</v>
      </c>
      <c r="F20" s="39">
        <v>2606.9</v>
      </c>
      <c r="G20" s="39">
        <v>7.06</v>
      </c>
      <c r="H20" s="47">
        <f t="shared" ref="H20:H57" si="0">F20*8.22</f>
        <v>21428.718000000001</v>
      </c>
      <c r="I20" s="47">
        <f t="shared" ref="I20:I57" si="1">G20*8.22</f>
        <v>58.033200000000001</v>
      </c>
    </row>
    <row r="21" spans="1:9" ht="22.8" x14ac:dyDescent="0.2">
      <c r="A21" s="36">
        <v>3</v>
      </c>
      <c r="B21" s="37" t="s">
        <v>27</v>
      </c>
      <c r="C21" s="36" t="s">
        <v>28</v>
      </c>
      <c r="D21" s="38" t="s">
        <v>26</v>
      </c>
      <c r="E21" s="38">
        <v>8.9519999999999999E-3</v>
      </c>
      <c r="F21" s="39">
        <v>2606.9</v>
      </c>
      <c r="G21" s="39">
        <v>23.34</v>
      </c>
      <c r="H21" s="47">
        <f t="shared" si="0"/>
        <v>21428.718000000001</v>
      </c>
      <c r="I21" s="47">
        <f t="shared" si="1"/>
        <v>191.85480000000001</v>
      </c>
    </row>
    <row r="22" spans="1:9" ht="22.8" x14ac:dyDescent="0.2">
      <c r="A22" s="36">
        <v>4</v>
      </c>
      <c r="B22" s="37" t="s">
        <v>29</v>
      </c>
      <c r="C22" s="36" t="s">
        <v>30</v>
      </c>
      <c r="D22" s="38" t="s">
        <v>31</v>
      </c>
      <c r="E22" s="38">
        <v>46.680686000000001</v>
      </c>
      <c r="F22" s="39">
        <v>2.44</v>
      </c>
      <c r="G22" s="39">
        <v>113.9</v>
      </c>
      <c r="H22" s="47">
        <f t="shared" si="0"/>
        <v>20.056800000000003</v>
      </c>
      <c r="I22" s="47">
        <f t="shared" si="1"/>
        <v>936.25800000000015</v>
      </c>
    </row>
    <row r="23" spans="1:9" ht="22.8" x14ac:dyDescent="0.2">
      <c r="A23" s="36">
        <v>5</v>
      </c>
      <c r="B23" s="37" t="s">
        <v>29</v>
      </c>
      <c r="C23" s="36" t="s">
        <v>32</v>
      </c>
      <c r="D23" s="38" t="s">
        <v>31</v>
      </c>
      <c r="E23" s="38">
        <v>10.229894</v>
      </c>
      <c r="F23" s="39">
        <v>2.44</v>
      </c>
      <c r="G23" s="39">
        <v>24.96</v>
      </c>
      <c r="H23" s="47">
        <f t="shared" si="0"/>
        <v>20.056800000000003</v>
      </c>
      <c r="I23" s="47">
        <f t="shared" si="1"/>
        <v>205.17120000000003</v>
      </c>
    </row>
    <row r="24" spans="1:9" ht="22.8" x14ac:dyDescent="0.2">
      <c r="A24" s="36">
        <v>6</v>
      </c>
      <c r="B24" s="37" t="s">
        <v>33</v>
      </c>
      <c r="C24" s="36" t="s">
        <v>34</v>
      </c>
      <c r="D24" s="38" t="s">
        <v>31</v>
      </c>
      <c r="E24" s="38">
        <v>52.796553600000003</v>
      </c>
      <c r="F24" s="39">
        <v>3.15</v>
      </c>
      <c r="G24" s="39">
        <v>166.31</v>
      </c>
      <c r="H24" s="47">
        <f t="shared" si="0"/>
        <v>25.893000000000001</v>
      </c>
      <c r="I24" s="47">
        <f t="shared" si="1"/>
        <v>1367.0682000000002</v>
      </c>
    </row>
    <row r="25" spans="1:9" ht="22.8" x14ac:dyDescent="0.2">
      <c r="A25" s="36">
        <v>7</v>
      </c>
      <c r="B25" s="37" t="s">
        <v>35</v>
      </c>
      <c r="C25" s="36" t="s">
        <v>36</v>
      </c>
      <c r="D25" s="38" t="s">
        <v>26</v>
      </c>
      <c r="E25" s="38">
        <v>5.8713999999999997E-3</v>
      </c>
      <c r="F25" s="39">
        <v>40650</v>
      </c>
      <c r="G25" s="39">
        <v>238.67</v>
      </c>
      <c r="H25" s="47">
        <f t="shared" si="0"/>
        <v>334143</v>
      </c>
      <c r="I25" s="47">
        <f t="shared" si="1"/>
        <v>1961.8674000000001</v>
      </c>
    </row>
    <row r="26" spans="1:9" ht="22.8" x14ac:dyDescent="0.2">
      <c r="A26" s="36">
        <v>8</v>
      </c>
      <c r="B26" s="37" t="s">
        <v>37</v>
      </c>
      <c r="C26" s="36" t="s">
        <v>38</v>
      </c>
      <c r="D26" s="38" t="s">
        <v>26</v>
      </c>
      <c r="E26" s="38">
        <v>2.93566E-2</v>
      </c>
      <c r="F26" s="39">
        <v>10068</v>
      </c>
      <c r="G26" s="39">
        <v>295.56</v>
      </c>
      <c r="H26" s="47">
        <f t="shared" si="0"/>
        <v>82758.960000000006</v>
      </c>
      <c r="I26" s="47">
        <f t="shared" si="1"/>
        <v>2429.5032000000001</v>
      </c>
    </row>
    <row r="27" spans="1:9" ht="22.8" x14ac:dyDescent="0.2">
      <c r="A27" s="36">
        <v>9</v>
      </c>
      <c r="B27" s="37" t="s">
        <v>39</v>
      </c>
      <c r="C27" s="36" t="s">
        <v>40</v>
      </c>
      <c r="D27" s="38" t="s">
        <v>26</v>
      </c>
      <c r="E27" s="38">
        <v>2.74287E-2</v>
      </c>
      <c r="F27" s="39">
        <v>11978</v>
      </c>
      <c r="G27" s="39">
        <v>328.54</v>
      </c>
      <c r="H27" s="47">
        <f t="shared" si="0"/>
        <v>98459.16</v>
      </c>
      <c r="I27" s="47">
        <f t="shared" si="1"/>
        <v>2700.5988000000002</v>
      </c>
    </row>
    <row r="28" spans="1:9" ht="22.8" x14ac:dyDescent="0.2">
      <c r="A28" s="36">
        <v>10</v>
      </c>
      <c r="B28" s="37" t="s">
        <v>39</v>
      </c>
      <c r="C28" s="36" t="s">
        <v>40</v>
      </c>
      <c r="D28" s="38" t="s">
        <v>26</v>
      </c>
      <c r="E28" s="38">
        <v>9.8999999999999999E-4</v>
      </c>
      <c r="F28" s="39">
        <v>11978</v>
      </c>
      <c r="G28" s="39">
        <v>11.86</v>
      </c>
      <c r="H28" s="47">
        <f t="shared" si="0"/>
        <v>98459.16</v>
      </c>
      <c r="I28" s="47">
        <f t="shared" si="1"/>
        <v>97.489199999999997</v>
      </c>
    </row>
    <row r="29" spans="1:9" ht="22.8" x14ac:dyDescent="0.2">
      <c r="A29" s="36">
        <v>11</v>
      </c>
      <c r="B29" s="37" t="s">
        <v>41</v>
      </c>
      <c r="C29" s="36" t="s">
        <v>42</v>
      </c>
      <c r="D29" s="38" t="s">
        <v>26</v>
      </c>
      <c r="E29" s="38">
        <v>1.0421E-2</v>
      </c>
      <c r="F29" s="39">
        <v>3938.2</v>
      </c>
      <c r="G29" s="39">
        <v>41.04</v>
      </c>
      <c r="H29" s="47">
        <f t="shared" si="0"/>
        <v>32372.004000000001</v>
      </c>
      <c r="I29" s="47">
        <f t="shared" si="1"/>
        <v>337.34880000000004</v>
      </c>
    </row>
    <row r="30" spans="1:9" ht="22.8" x14ac:dyDescent="0.2">
      <c r="A30" s="36">
        <v>12</v>
      </c>
      <c r="B30" s="37" t="s">
        <v>43</v>
      </c>
      <c r="C30" s="36" t="s">
        <v>44</v>
      </c>
      <c r="D30" s="38" t="s">
        <v>45</v>
      </c>
      <c r="E30" s="38">
        <v>1.9130692</v>
      </c>
      <c r="F30" s="39">
        <v>737</v>
      </c>
      <c r="G30" s="39">
        <v>1409.92</v>
      </c>
      <c r="H30" s="47">
        <f t="shared" si="0"/>
        <v>6058.14</v>
      </c>
      <c r="I30" s="47">
        <f t="shared" si="1"/>
        <v>11589.542400000002</v>
      </c>
    </row>
    <row r="31" spans="1:9" ht="22.8" x14ac:dyDescent="0.2">
      <c r="A31" s="36">
        <v>13</v>
      </c>
      <c r="B31" s="37" t="s">
        <v>46</v>
      </c>
      <c r="C31" s="36" t="s">
        <v>47</v>
      </c>
      <c r="D31" s="38" t="s">
        <v>48</v>
      </c>
      <c r="E31" s="38">
        <v>3.73E-2</v>
      </c>
      <c r="F31" s="39">
        <v>1.82</v>
      </c>
      <c r="G31" s="39">
        <v>7.0000000000000007E-2</v>
      </c>
      <c r="H31" s="47">
        <f t="shared" si="0"/>
        <v>14.960400000000002</v>
      </c>
      <c r="I31" s="47">
        <f t="shared" si="1"/>
        <v>0.57540000000000013</v>
      </c>
    </row>
    <row r="32" spans="1:9" ht="22.8" x14ac:dyDescent="0.2">
      <c r="A32" s="36">
        <v>14</v>
      </c>
      <c r="B32" s="37" t="s">
        <v>49</v>
      </c>
      <c r="C32" s="36" t="s">
        <v>50</v>
      </c>
      <c r="D32" s="38" t="s">
        <v>31</v>
      </c>
      <c r="E32" s="38">
        <v>2.52285</v>
      </c>
      <c r="F32" s="39">
        <v>185.49</v>
      </c>
      <c r="G32" s="39">
        <v>467.96</v>
      </c>
      <c r="H32" s="47">
        <f t="shared" si="0"/>
        <v>1524.7278000000001</v>
      </c>
      <c r="I32" s="47">
        <f t="shared" si="1"/>
        <v>3846.6312000000003</v>
      </c>
    </row>
    <row r="33" spans="1:9" ht="22.8" x14ac:dyDescent="0.2">
      <c r="A33" s="36">
        <v>15</v>
      </c>
      <c r="B33" s="37" t="s">
        <v>51</v>
      </c>
      <c r="C33" s="36" t="s">
        <v>52</v>
      </c>
      <c r="D33" s="38" t="s">
        <v>31</v>
      </c>
      <c r="E33" s="38">
        <v>7.0200000000000004E-4</v>
      </c>
      <c r="F33" s="39">
        <v>108.4</v>
      </c>
      <c r="G33" s="39">
        <v>0.08</v>
      </c>
      <c r="H33" s="47">
        <f t="shared" si="0"/>
        <v>891.04800000000012</v>
      </c>
      <c r="I33" s="47">
        <f t="shared" si="1"/>
        <v>0.65760000000000007</v>
      </c>
    </row>
    <row r="34" spans="1:9" ht="22.8" x14ac:dyDescent="0.2">
      <c r="A34" s="36">
        <v>16</v>
      </c>
      <c r="B34" s="37" t="s">
        <v>53</v>
      </c>
      <c r="C34" s="36" t="s">
        <v>54</v>
      </c>
      <c r="D34" s="38" t="s">
        <v>31</v>
      </c>
      <c r="E34" s="38">
        <v>55.099043999999999</v>
      </c>
      <c r="F34" s="39">
        <v>103</v>
      </c>
      <c r="G34" s="39">
        <v>5675.2</v>
      </c>
      <c r="H34" s="47">
        <f t="shared" si="0"/>
        <v>846.66000000000008</v>
      </c>
      <c r="I34" s="47">
        <f t="shared" si="1"/>
        <v>46650.144</v>
      </c>
    </row>
    <row r="35" spans="1:9" ht="22.8" x14ac:dyDescent="0.2">
      <c r="A35" s="36">
        <v>17</v>
      </c>
      <c r="B35" s="37" t="s">
        <v>55</v>
      </c>
      <c r="C35" s="36" t="s">
        <v>56</v>
      </c>
      <c r="D35" s="38" t="s">
        <v>31</v>
      </c>
      <c r="E35" s="38">
        <v>1.1808000000000001</v>
      </c>
      <c r="F35" s="39">
        <v>59.99</v>
      </c>
      <c r="G35" s="39">
        <v>70.84</v>
      </c>
      <c r="H35" s="47">
        <f t="shared" si="0"/>
        <v>493.11780000000005</v>
      </c>
      <c r="I35" s="47">
        <f t="shared" si="1"/>
        <v>582.30480000000011</v>
      </c>
    </row>
    <row r="36" spans="1:9" ht="34.200000000000003" x14ac:dyDescent="0.2">
      <c r="A36" s="36">
        <v>18</v>
      </c>
      <c r="B36" s="37" t="s">
        <v>57</v>
      </c>
      <c r="C36" s="36" t="s">
        <v>58</v>
      </c>
      <c r="D36" s="38" t="s">
        <v>26</v>
      </c>
      <c r="E36" s="38">
        <v>4.9040000000000004E-3</v>
      </c>
      <c r="F36" s="39">
        <v>412</v>
      </c>
      <c r="G36" s="39">
        <v>2.02</v>
      </c>
      <c r="H36" s="47">
        <f t="shared" si="0"/>
        <v>3386.6400000000003</v>
      </c>
      <c r="I36" s="47">
        <f t="shared" si="1"/>
        <v>16.604400000000002</v>
      </c>
    </row>
    <row r="37" spans="1:9" ht="22.8" x14ac:dyDescent="0.2">
      <c r="A37" s="36">
        <v>19</v>
      </c>
      <c r="B37" s="37" t="s">
        <v>59</v>
      </c>
      <c r="C37" s="36" t="s">
        <v>60</v>
      </c>
      <c r="D37" s="38" t="s">
        <v>26</v>
      </c>
      <c r="E37" s="38">
        <v>1E-3</v>
      </c>
      <c r="F37" s="39">
        <v>424</v>
      </c>
      <c r="G37" s="39">
        <v>0.42</v>
      </c>
      <c r="H37" s="47">
        <f t="shared" si="0"/>
        <v>3485.28</v>
      </c>
      <c r="I37" s="47">
        <f t="shared" si="1"/>
        <v>3.4524000000000004</v>
      </c>
    </row>
    <row r="38" spans="1:9" ht="22.8" x14ac:dyDescent="0.2">
      <c r="A38" s="36">
        <v>20</v>
      </c>
      <c r="B38" s="37" t="s">
        <v>61</v>
      </c>
      <c r="C38" s="36" t="s">
        <v>62</v>
      </c>
      <c r="D38" s="38" t="s">
        <v>31</v>
      </c>
      <c r="E38" s="38">
        <v>6.5000000000000002E-2</v>
      </c>
      <c r="F38" s="39">
        <v>600</v>
      </c>
      <c r="G38" s="39">
        <v>39</v>
      </c>
      <c r="H38" s="47">
        <f t="shared" si="0"/>
        <v>4932</v>
      </c>
      <c r="I38" s="47">
        <f t="shared" si="1"/>
        <v>320.58000000000004</v>
      </c>
    </row>
    <row r="39" spans="1:9" ht="22.8" x14ac:dyDescent="0.2">
      <c r="A39" s="36">
        <v>21</v>
      </c>
      <c r="B39" s="37" t="s">
        <v>63</v>
      </c>
      <c r="C39" s="36" t="s">
        <v>64</v>
      </c>
      <c r="D39" s="38" t="s">
        <v>31</v>
      </c>
      <c r="E39" s="38">
        <v>2.5133000000000001</v>
      </c>
      <c r="F39" s="39">
        <v>592.76</v>
      </c>
      <c r="G39" s="39">
        <v>1489.78</v>
      </c>
      <c r="H39" s="47">
        <f t="shared" si="0"/>
        <v>4872.4872000000005</v>
      </c>
      <c r="I39" s="47">
        <f t="shared" si="1"/>
        <v>12245.991600000001</v>
      </c>
    </row>
    <row r="40" spans="1:9" ht="22.8" x14ac:dyDescent="0.2">
      <c r="A40" s="36">
        <v>22</v>
      </c>
      <c r="B40" s="37" t="s">
        <v>65</v>
      </c>
      <c r="C40" s="36" t="s">
        <v>66</v>
      </c>
      <c r="D40" s="38" t="s">
        <v>31</v>
      </c>
      <c r="E40" s="38">
        <v>7.356E-2</v>
      </c>
      <c r="F40" s="39">
        <v>395</v>
      </c>
      <c r="G40" s="39">
        <v>29.06</v>
      </c>
      <c r="H40" s="47">
        <f t="shared" si="0"/>
        <v>3246.9</v>
      </c>
      <c r="I40" s="47">
        <f t="shared" si="1"/>
        <v>238.8732</v>
      </c>
    </row>
    <row r="41" spans="1:9" ht="22.8" x14ac:dyDescent="0.2">
      <c r="A41" s="36">
        <v>23</v>
      </c>
      <c r="B41" s="37" t="s">
        <v>67</v>
      </c>
      <c r="C41" s="36" t="s">
        <v>68</v>
      </c>
      <c r="D41" s="38" t="s">
        <v>31</v>
      </c>
      <c r="E41" s="38">
        <v>0.47200999999999999</v>
      </c>
      <c r="F41" s="39">
        <v>485.9</v>
      </c>
      <c r="G41" s="39">
        <v>229.35</v>
      </c>
      <c r="H41" s="47">
        <f t="shared" si="0"/>
        <v>3994.098</v>
      </c>
      <c r="I41" s="47">
        <f t="shared" si="1"/>
        <v>1885.2570000000001</v>
      </c>
    </row>
    <row r="42" spans="1:9" ht="22.8" x14ac:dyDescent="0.2">
      <c r="A42" s="36">
        <v>24</v>
      </c>
      <c r="B42" s="37" t="s">
        <v>69</v>
      </c>
      <c r="C42" s="36" t="s">
        <v>70</v>
      </c>
      <c r="D42" s="38" t="s">
        <v>31</v>
      </c>
      <c r="E42" s="38">
        <v>1E-3</v>
      </c>
      <c r="F42" s="39">
        <v>519.79999999999995</v>
      </c>
      <c r="G42" s="39">
        <v>0.52</v>
      </c>
      <c r="H42" s="47">
        <f t="shared" si="0"/>
        <v>4272.7560000000003</v>
      </c>
      <c r="I42" s="47">
        <f t="shared" si="1"/>
        <v>4.2744000000000009</v>
      </c>
    </row>
    <row r="43" spans="1:9" ht="22.8" x14ac:dyDescent="0.2">
      <c r="A43" s="36">
        <v>25</v>
      </c>
      <c r="B43" s="37" t="s">
        <v>71</v>
      </c>
      <c r="C43" s="36" t="s">
        <v>72</v>
      </c>
      <c r="D43" s="38" t="s">
        <v>26</v>
      </c>
      <c r="E43" s="38">
        <v>1.9572000000000001E-3</v>
      </c>
      <c r="F43" s="39">
        <v>5989</v>
      </c>
      <c r="G43" s="39">
        <v>11.73</v>
      </c>
      <c r="H43" s="47">
        <f t="shared" si="0"/>
        <v>49229.58</v>
      </c>
      <c r="I43" s="47">
        <f t="shared" si="1"/>
        <v>96.420600000000007</v>
      </c>
    </row>
    <row r="44" spans="1:9" ht="22.8" x14ac:dyDescent="0.2">
      <c r="A44" s="36">
        <v>26</v>
      </c>
      <c r="B44" s="37" t="s">
        <v>73</v>
      </c>
      <c r="C44" s="36" t="s">
        <v>74</v>
      </c>
      <c r="D44" s="38" t="s">
        <v>26</v>
      </c>
      <c r="E44" s="38">
        <v>1.0449999999999999E-2</v>
      </c>
      <c r="F44" s="39">
        <v>4455.2</v>
      </c>
      <c r="G44" s="39">
        <v>46.56</v>
      </c>
      <c r="H44" s="47">
        <f t="shared" si="0"/>
        <v>36621.743999999999</v>
      </c>
      <c r="I44" s="47">
        <f t="shared" si="1"/>
        <v>382.72320000000008</v>
      </c>
    </row>
    <row r="45" spans="1:9" ht="22.8" x14ac:dyDescent="0.2">
      <c r="A45" s="36">
        <v>27</v>
      </c>
      <c r="B45" s="37" t="s">
        <v>75</v>
      </c>
      <c r="C45" s="36" t="s">
        <v>76</v>
      </c>
      <c r="D45" s="38" t="s">
        <v>26</v>
      </c>
      <c r="E45" s="38">
        <v>1.9572000000000001E-3</v>
      </c>
      <c r="F45" s="39">
        <v>5520</v>
      </c>
      <c r="G45" s="39">
        <v>10.8</v>
      </c>
      <c r="H45" s="47">
        <f t="shared" si="0"/>
        <v>45374.400000000001</v>
      </c>
      <c r="I45" s="47">
        <f t="shared" si="1"/>
        <v>88.77600000000001</v>
      </c>
    </row>
    <row r="46" spans="1:9" ht="34.200000000000003" x14ac:dyDescent="0.2">
      <c r="A46" s="36">
        <v>28</v>
      </c>
      <c r="B46" s="37" t="s">
        <v>77</v>
      </c>
      <c r="C46" s="36" t="s">
        <v>78</v>
      </c>
      <c r="D46" s="38" t="s">
        <v>31</v>
      </c>
      <c r="E46" s="38">
        <v>4.2901300000000004</v>
      </c>
      <c r="F46" s="39">
        <v>558.33000000000004</v>
      </c>
      <c r="G46" s="39">
        <v>2395.31</v>
      </c>
      <c r="H46" s="47">
        <f t="shared" si="0"/>
        <v>4589.472600000001</v>
      </c>
      <c r="I46" s="47">
        <f t="shared" si="1"/>
        <v>19689.448200000003</v>
      </c>
    </row>
    <row r="47" spans="1:9" ht="34.200000000000003" x14ac:dyDescent="0.2">
      <c r="A47" s="36">
        <v>29</v>
      </c>
      <c r="B47" s="37" t="s">
        <v>77</v>
      </c>
      <c r="C47" s="36" t="s">
        <v>78</v>
      </c>
      <c r="D47" s="38" t="s">
        <v>31</v>
      </c>
      <c r="E47" s="38">
        <v>0.19800000000000001</v>
      </c>
      <c r="F47" s="39">
        <v>558.33000000000004</v>
      </c>
      <c r="G47" s="39">
        <v>110.55</v>
      </c>
      <c r="H47" s="47">
        <f t="shared" si="0"/>
        <v>4589.472600000001</v>
      </c>
      <c r="I47" s="47">
        <f t="shared" si="1"/>
        <v>908.721</v>
      </c>
    </row>
    <row r="48" spans="1:9" ht="34.200000000000003" x14ac:dyDescent="0.2">
      <c r="A48" s="36">
        <v>30</v>
      </c>
      <c r="B48" s="37" t="s">
        <v>79</v>
      </c>
      <c r="C48" s="36" t="s">
        <v>80</v>
      </c>
      <c r="D48" s="38" t="s">
        <v>31</v>
      </c>
      <c r="E48" s="38">
        <v>1.1184999999999999E-3</v>
      </c>
      <c r="F48" s="39">
        <v>1100</v>
      </c>
      <c r="G48" s="39">
        <v>1.23</v>
      </c>
      <c r="H48" s="47">
        <f t="shared" si="0"/>
        <v>9042</v>
      </c>
      <c r="I48" s="47">
        <f t="shared" si="1"/>
        <v>10.1106</v>
      </c>
    </row>
    <row r="49" spans="1:9" ht="22.8" x14ac:dyDescent="0.2">
      <c r="A49" s="36">
        <v>31</v>
      </c>
      <c r="B49" s="37" t="s">
        <v>81</v>
      </c>
      <c r="C49" s="36" t="s">
        <v>82</v>
      </c>
      <c r="D49" s="38" t="s">
        <v>31</v>
      </c>
      <c r="E49" s="38">
        <v>8.8000000000000005E-3</v>
      </c>
      <c r="F49" s="39">
        <v>1250</v>
      </c>
      <c r="G49" s="39">
        <v>11</v>
      </c>
      <c r="H49" s="47">
        <f t="shared" si="0"/>
        <v>10275</v>
      </c>
      <c r="I49" s="47">
        <f t="shared" si="1"/>
        <v>90.42</v>
      </c>
    </row>
    <row r="50" spans="1:9" ht="34.200000000000003" x14ac:dyDescent="0.2">
      <c r="A50" s="36">
        <v>32</v>
      </c>
      <c r="B50" s="37" t="s">
        <v>83</v>
      </c>
      <c r="C50" s="36" t="s">
        <v>84</v>
      </c>
      <c r="D50" s="38" t="s">
        <v>31</v>
      </c>
      <c r="E50" s="38">
        <v>1.4769300000000001</v>
      </c>
      <c r="F50" s="39">
        <v>550</v>
      </c>
      <c r="G50" s="39">
        <v>812.31</v>
      </c>
      <c r="H50" s="47">
        <f t="shared" si="0"/>
        <v>4521</v>
      </c>
      <c r="I50" s="47">
        <f t="shared" si="1"/>
        <v>6677.1882000000005</v>
      </c>
    </row>
    <row r="51" spans="1:9" ht="34.200000000000003" x14ac:dyDescent="0.2">
      <c r="A51" s="36">
        <v>33</v>
      </c>
      <c r="B51" s="37" t="s">
        <v>85</v>
      </c>
      <c r="C51" s="36" t="s">
        <v>86</v>
      </c>
      <c r="D51" s="38" t="s">
        <v>31</v>
      </c>
      <c r="E51" s="38">
        <v>0.187</v>
      </c>
      <c r="F51" s="39">
        <v>1100</v>
      </c>
      <c r="G51" s="39">
        <v>205.7</v>
      </c>
      <c r="H51" s="47">
        <f t="shared" si="0"/>
        <v>9042</v>
      </c>
      <c r="I51" s="47">
        <f t="shared" si="1"/>
        <v>1690.854</v>
      </c>
    </row>
    <row r="52" spans="1:9" ht="22.8" x14ac:dyDescent="0.2">
      <c r="A52" s="36">
        <v>34</v>
      </c>
      <c r="B52" s="37" t="s">
        <v>87</v>
      </c>
      <c r="C52" s="36" t="s">
        <v>88</v>
      </c>
      <c r="D52" s="38" t="s">
        <v>26</v>
      </c>
      <c r="E52" s="38">
        <v>1.808E-4</v>
      </c>
      <c r="F52" s="39">
        <v>15620</v>
      </c>
      <c r="G52" s="39">
        <v>2.82</v>
      </c>
      <c r="H52" s="47">
        <f t="shared" si="0"/>
        <v>128396.40000000001</v>
      </c>
      <c r="I52" s="47">
        <f t="shared" si="1"/>
        <v>23.180399999999999</v>
      </c>
    </row>
    <row r="53" spans="1:9" ht="22.8" x14ac:dyDescent="0.2">
      <c r="A53" s="36">
        <v>35</v>
      </c>
      <c r="B53" s="37" t="s">
        <v>89</v>
      </c>
      <c r="C53" s="36" t="s">
        <v>90</v>
      </c>
      <c r="D53" s="38" t="s">
        <v>26</v>
      </c>
      <c r="E53" s="38">
        <v>3.6160000000000001E-4</v>
      </c>
      <c r="F53" s="39">
        <v>14312.87</v>
      </c>
      <c r="G53" s="39">
        <v>5.18</v>
      </c>
      <c r="H53" s="47">
        <f t="shared" si="0"/>
        <v>117651.79140000002</v>
      </c>
      <c r="I53" s="47">
        <f t="shared" si="1"/>
        <v>42.579599999999999</v>
      </c>
    </row>
    <row r="54" spans="1:9" ht="22.8" x14ac:dyDescent="0.2">
      <c r="A54" s="36">
        <v>36</v>
      </c>
      <c r="B54" s="37" t="s">
        <v>91</v>
      </c>
      <c r="C54" s="36" t="s">
        <v>92</v>
      </c>
      <c r="D54" s="38" t="s">
        <v>26</v>
      </c>
      <c r="E54" s="38">
        <v>3.01E-5</v>
      </c>
      <c r="F54" s="39">
        <v>7640</v>
      </c>
      <c r="G54" s="39">
        <v>0.23</v>
      </c>
      <c r="H54" s="47">
        <f t="shared" si="0"/>
        <v>62800.800000000003</v>
      </c>
      <c r="I54" s="47">
        <f t="shared" si="1"/>
        <v>1.8906000000000003</v>
      </c>
    </row>
    <row r="55" spans="1:9" ht="22.8" x14ac:dyDescent="0.2">
      <c r="A55" s="36">
        <v>37</v>
      </c>
      <c r="B55" s="37" t="s">
        <v>93</v>
      </c>
      <c r="C55" s="36" t="s">
        <v>94</v>
      </c>
      <c r="D55" s="38" t="s">
        <v>48</v>
      </c>
      <c r="E55" s="38">
        <v>5.6246400000000002E-2</v>
      </c>
      <c r="F55" s="39">
        <v>6.67</v>
      </c>
      <c r="G55" s="39">
        <v>0.38</v>
      </c>
      <c r="H55" s="47">
        <f t="shared" si="0"/>
        <v>54.827400000000004</v>
      </c>
      <c r="I55" s="47">
        <f t="shared" si="1"/>
        <v>3.1236000000000002</v>
      </c>
    </row>
    <row r="56" spans="1:9" ht="22.8" x14ac:dyDescent="0.2">
      <c r="A56" s="36">
        <v>38</v>
      </c>
      <c r="B56" s="37" t="s">
        <v>95</v>
      </c>
      <c r="C56" s="36" t="s">
        <v>96</v>
      </c>
      <c r="D56" s="38" t="s">
        <v>45</v>
      </c>
      <c r="E56" s="38">
        <v>0.46</v>
      </c>
      <c r="F56" s="39">
        <v>5876</v>
      </c>
      <c r="G56" s="39">
        <v>2702.96</v>
      </c>
      <c r="H56" s="47">
        <f t="shared" si="0"/>
        <v>48300.72</v>
      </c>
      <c r="I56" s="47">
        <f t="shared" si="1"/>
        <v>22218.331200000001</v>
      </c>
    </row>
    <row r="57" spans="1:9" ht="22.8" x14ac:dyDescent="0.2">
      <c r="A57" s="36">
        <v>39</v>
      </c>
      <c r="B57" s="37" t="s">
        <v>97</v>
      </c>
      <c r="C57" s="36" t="s">
        <v>98</v>
      </c>
      <c r="D57" s="38" t="s">
        <v>45</v>
      </c>
      <c r="E57" s="38">
        <v>0.46</v>
      </c>
      <c r="F57" s="39">
        <v>6535.4</v>
      </c>
      <c r="G57" s="39">
        <v>3006.28</v>
      </c>
      <c r="H57" s="47">
        <f t="shared" si="0"/>
        <v>53720.987999999998</v>
      </c>
      <c r="I57" s="47">
        <f t="shared" si="1"/>
        <v>24711.621600000002</v>
      </c>
    </row>
    <row r="58" spans="1:9" ht="45.6" x14ac:dyDescent="0.2">
      <c r="A58" s="36">
        <v>40</v>
      </c>
      <c r="B58" s="37" t="s">
        <v>99</v>
      </c>
      <c r="C58" s="36" t="s">
        <v>100</v>
      </c>
      <c r="D58" s="38" t="s">
        <v>26</v>
      </c>
      <c r="E58" s="38">
        <v>290.46899999999999</v>
      </c>
      <c r="F58" s="39">
        <v>778.64</v>
      </c>
      <c r="G58" s="39">
        <v>226170.79</v>
      </c>
      <c r="H58" s="39">
        <v>7233.33</v>
      </c>
      <c r="I58" s="39">
        <v>2101058.13</v>
      </c>
    </row>
    <row r="59" spans="1:9" ht="45.6" x14ac:dyDescent="0.2">
      <c r="A59" s="36">
        <v>41</v>
      </c>
      <c r="B59" s="37" t="s">
        <v>99</v>
      </c>
      <c r="C59" s="36" t="s">
        <v>101</v>
      </c>
      <c r="D59" s="38" t="s">
        <v>26</v>
      </c>
      <c r="E59" s="38">
        <v>33.49</v>
      </c>
      <c r="F59" s="39">
        <v>778.64</v>
      </c>
      <c r="G59" s="39">
        <v>26076.65</v>
      </c>
      <c r="H59" s="39">
        <v>6508.33</v>
      </c>
      <c r="I59" s="39">
        <v>217963.97</v>
      </c>
    </row>
    <row r="60" spans="1:9" ht="45.6" x14ac:dyDescent="0.2">
      <c r="A60" s="36">
        <v>42</v>
      </c>
      <c r="B60" s="37" t="s">
        <v>102</v>
      </c>
      <c r="C60" s="36" t="s">
        <v>103</v>
      </c>
      <c r="D60" s="38" t="s">
        <v>104</v>
      </c>
      <c r="E60" s="38">
        <v>134.71</v>
      </c>
      <c r="F60" s="39">
        <v>4930.1400000000003</v>
      </c>
      <c r="G60" s="39">
        <v>664139.16</v>
      </c>
      <c r="H60" s="39">
        <v>1749.2</v>
      </c>
      <c r="I60" s="39">
        <v>235634.73</v>
      </c>
    </row>
    <row r="61" spans="1:9" ht="45.6" x14ac:dyDescent="0.2">
      <c r="A61" s="36">
        <v>43</v>
      </c>
      <c r="B61" s="37" t="s">
        <v>105</v>
      </c>
      <c r="C61" s="36" t="s">
        <v>106</v>
      </c>
      <c r="D61" s="38" t="s">
        <v>45</v>
      </c>
      <c r="E61" s="38">
        <v>19</v>
      </c>
      <c r="F61" s="39">
        <v>4930.1400000000003</v>
      </c>
      <c r="G61" s="39">
        <v>93672.66</v>
      </c>
      <c r="H61" s="39">
        <v>309.06</v>
      </c>
      <c r="I61" s="39">
        <v>5872.14</v>
      </c>
    </row>
    <row r="62" spans="1:9" ht="34.200000000000003" x14ac:dyDescent="0.2">
      <c r="A62" s="36">
        <v>44</v>
      </c>
      <c r="B62" s="37" t="s">
        <v>107</v>
      </c>
      <c r="C62" s="36" t="s">
        <v>108</v>
      </c>
      <c r="D62" s="38" t="s">
        <v>26</v>
      </c>
      <c r="E62" s="38">
        <v>1.1119000000000001</v>
      </c>
      <c r="F62" s="39">
        <v>1487.6</v>
      </c>
      <c r="G62" s="39">
        <v>1654.06</v>
      </c>
      <c r="H62" s="47">
        <f>F62*8.22</f>
        <v>12228.072</v>
      </c>
      <c r="I62" s="47">
        <f>G62*8.22</f>
        <v>13596.3732</v>
      </c>
    </row>
    <row r="63" spans="1:9" ht="34.200000000000003" x14ac:dyDescent="0.2">
      <c r="A63" s="36">
        <v>45</v>
      </c>
      <c r="B63" s="37" t="s">
        <v>109</v>
      </c>
      <c r="C63" s="36" t="s">
        <v>110</v>
      </c>
      <c r="D63" s="38" t="s">
        <v>26</v>
      </c>
      <c r="E63" s="38">
        <v>7.7177000000000001E-3</v>
      </c>
      <c r="F63" s="39">
        <v>3359.51</v>
      </c>
      <c r="G63" s="39">
        <v>25.93</v>
      </c>
      <c r="H63" s="47">
        <f t="shared" ref="H63:H88" si="2">F63*8.22</f>
        <v>27615.172200000005</v>
      </c>
      <c r="I63" s="47">
        <f t="shared" ref="I63:I88" si="3">G63*8.22</f>
        <v>213.14460000000003</v>
      </c>
    </row>
    <row r="64" spans="1:9" ht="34.200000000000003" x14ac:dyDescent="0.2">
      <c r="A64" s="36">
        <v>46</v>
      </c>
      <c r="B64" s="37" t="s">
        <v>111</v>
      </c>
      <c r="C64" s="36" t="s">
        <v>112</v>
      </c>
      <c r="D64" s="38" t="s">
        <v>26</v>
      </c>
      <c r="E64" s="38">
        <v>5.9680000000000002E-3</v>
      </c>
      <c r="F64" s="39">
        <v>1383.1</v>
      </c>
      <c r="G64" s="39">
        <v>8.25</v>
      </c>
      <c r="H64" s="47">
        <f t="shared" si="2"/>
        <v>11369.082</v>
      </c>
      <c r="I64" s="47">
        <f t="shared" si="3"/>
        <v>67.815000000000012</v>
      </c>
    </row>
    <row r="65" spans="1:9" ht="34.200000000000003" x14ac:dyDescent="0.2">
      <c r="A65" s="36">
        <v>47</v>
      </c>
      <c r="B65" s="37" t="s">
        <v>113</v>
      </c>
      <c r="C65" s="36" t="s">
        <v>114</v>
      </c>
      <c r="D65" s="38" t="s">
        <v>26</v>
      </c>
      <c r="E65" s="38">
        <v>8.9520000000000002E-2</v>
      </c>
      <c r="F65" s="39">
        <v>1500</v>
      </c>
      <c r="G65" s="39">
        <v>134.28</v>
      </c>
      <c r="H65" s="47">
        <f t="shared" si="2"/>
        <v>12330.000000000002</v>
      </c>
      <c r="I65" s="47">
        <f t="shared" si="3"/>
        <v>1103.7816</v>
      </c>
    </row>
    <row r="66" spans="1:9" ht="45.6" x14ac:dyDescent="0.2">
      <c r="A66" s="36">
        <v>48</v>
      </c>
      <c r="B66" s="37" t="s">
        <v>115</v>
      </c>
      <c r="C66" s="36" t="s">
        <v>116</v>
      </c>
      <c r="D66" s="38" t="s">
        <v>45</v>
      </c>
      <c r="E66" s="38">
        <v>11</v>
      </c>
      <c r="F66" s="39">
        <v>5.62</v>
      </c>
      <c r="G66" s="39">
        <v>61.82</v>
      </c>
      <c r="H66" s="47">
        <f t="shared" si="2"/>
        <v>46.196400000000004</v>
      </c>
      <c r="I66" s="47">
        <f t="shared" si="3"/>
        <v>508.16040000000004</v>
      </c>
    </row>
    <row r="67" spans="1:9" ht="68.400000000000006" x14ac:dyDescent="0.2">
      <c r="A67" s="36">
        <v>49</v>
      </c>
      <c r="B67" s="37" t="s">
        <v>115</v>
      </c>
      <c r="C67" s="36" t="s">
        <v>117</v>
      </c>
      <c r="D67" s="38" t="s">
        <v>45</v>
      </c>
      <c r="E67" s="38">
        <v>38</v>
      </c>
      <c r="F67" s="39">
        <v>5.62</v>
      </c>
      <c r="G67" s="39">
        <v>213.56</v>
      </c>
      <c r="H67" s="47">
        <f t="shared" si="2"/>
        <v>46.196400000000004</v>
      </c>
      <c r="I67" s="47">
        <f t="shared" si="3"/>
        <v>1755.4632000000001</v>
      </c>
    </row>
    <row r="68" spans="1:9" ht="34.200000000000003" x14ac:dyDescent="0.2">
      <c r="A68" s="36">
        <v>50</v>
      </c>
      <c r="B68" s="37" t="s">
        <v>118</v>
      </c>
      <c r="C68" s="36" t="s">
        <v>50</v>
      </c>
      <c r="D68" s="38" t="s">
        <v>31</v>
      </c>
      <c r="E68" s="38">
        <v>-2.52285</v>
      </c>
      <c r="F68" s="39">
        <v>185.49</v>
      </c>
      <c r="G68" s="39">
        <v>-467.96</v>
      </c>
      <c r="H68" s="47">
        <f t="shared" si="2"/>
        <v>1524.7278000000001</v>
      </c>
      <c r="I68" s="47">
        <f t="shared" si="3"/>
        <v>-3846.6312000000003</v>
      </c>
    </row>
    <row r="69" spans="1:9" ht="34.200000000000003" x14ac:dyDescent="0.2">
      <c r="A69" s="36">
        <v>51</v>
      </c>
      <c r="B69" s="37" t="s">
        <v>119</v>
      </c>
      <c r="C69" s="36" t="s">
        <v>120</v>
      </c>
      <c r="D69" s="38" t="s">
        <v>31</v>
      </c>
      <c r="E69" s="38">
        <v>2.52285</v>
      </c>
      <c r="F69" s="39">
        <v>130</v>
      </c>
      <c r="G69" s="39">
        <v>327.97</v>
      </c>
      <c r="H69" s="47">
        <f t="shared" si="2"/>
        <v>1068.6000000000001</v>
      </c>
      <c r="I69" s="47">
        <f t="shared" si="3"/>
        <v>2695.9134000000004</v>
      </c>
    </row>
    <row r="70" spans="1:9" ht="34.200000000000003" x14ac:dyDescent="0.2">
      <c r="A70" s="36">
        <v>52</v>
      </c>
      <c r="B70" s="37" t="s">
        <v>121</v>
      </c>
      <c r="C70" s="36" t="s">
        <v>54</v>
      </c>
      <c r="D70" s="38" t="s">
        <v>31</v>
      </c>
      <c r="E70" s="38">
        <v>-55.099043999999999</v>
      </c>
      <c r="F70" s="39">
        <v>103</v>
      </c>
      <c r="G70" s="39">
        <v>-5675.2</v>
      </c>
      <c r="H70" s="47">
        <f t="shared" si="2"/>
        <v>846.66000000000008</v>
      </c>
      <c r="I70" s="47">
        <f t="shared" si="3"/>
        <v>-46650.144</v>
      </c>
    </row>
    <row r="71" spans="1:9" ht="34.200000000000003" x14ac:dyDescent="0.2">
      <c r="A71" s="36">
        <v>53</v>
      </c>
      <c r="B71" s="37" t="s">
        <v>122</v>
      </c>
      <c r="C71" s="36" t="s">
        <v>123</v>
      </c>
      <c r="D71" s="38" t="s">
        <v>31</v>
      </c>
      <c r="E71" s="38">
        <v>55.1</v>
      </c>
      <c r="F71" s="39">
        <v>155.94</v>
      </c>
      <c r="G71" s="39">
        <v>8592.2999999999993</v>
      </c>
      <c r="H71" s="47">
        <f t="shared" si="2"/>
        <v>1281.8268</v>
      </c>
      <c r="I71" s="47">
        <f t="shared" si="3"/>
        <v>70628.706000000006</v>
      </c>
    </row>
    <row r="72" spans="1:9" ht="34.200000000000003" x14ac:dyDescent="0.2">
      <c r="A72" s="36">
        <v>54</v>
      </c>
      <c r="B72" s="37" t="s">
        <v>124</v>
      </c>
      <c r="C72" s="36" t="s">
        <v>125</v>
      </c>
      <c r="D72" s="38" t="s">
        <v>31</v>
      </c>
      <c r="E72" s="38">
        <v>422.42185699999999</v>
      </c>
      <c r="F72" s="39">
        <v>44.82</v>
      </c>
      <c r="G72" s="39">
        <v>18932.939999999999</v>
      </c>
      <c r="H72" s="47">
        <f t="shared" si="2"/>
        <v>368.42040000000003</v>
      </c>
      <c r="I72" s="47">
        <f t="shared" si="3"/>
        <v>155628.76680000001</v>
      </c>
    </row>
    <row r="73" spans="1:9" ht="34.200000000000003" x14ac:dyDescent="0.2">
      <c r="A73" s="36">
        <v>55</v>
      </c>
      <c r="B73" s="37" t="s">
        <v>126</v>
      </c>
      <c r="C73" s="36" t="s">
        <v>64</v>
      </c>
      <c r="D73" s="38" t="s">
        <v>31</v>
      </c>
      <c r="E73" s="38">
        <v>8.6699999999999999E-2</v>
      </c>
      <c r="F73" s="39">
        <v>592.76</v>
      </c>
      <c r="G73" s="39">
        <v>51.4</v>
      </c>
      <c r="H73" s="47">
        <f t="shared" si="2"/>
        <v>4872.4872000000005</v>
      </c>
      <c r="I73" s="47">
        <f t="shared" si="3"/>
        <v>422.50800000000004</v>
      </c>
    </row>
    <row r="74" spans="1:9" ht="34.200000000000003" x14ac:dyDescent="0.2">
      <c r="A74" s="36">
        <v>56</v>
      </c>
      <c r="B74" s="37" t="s">
        <v>127</v>
      </c>
      <c r="C74" s="36" t="s">
        <v>128</v>
      </c>
      <c r="D74" s="38" t="s">
        <v>26</v>
      </c>
      <c r="E74" s="38">
        <v>0.3098245</v>
      </c>
      <c r="F74" s="39">
        <v>451.06</v>
      </c>
      <c r="G74" s="39">
        <v>139.75</v>
      </c>
      <c r="H74" s="47">
        <f t="shared" si="2"/>
        <v>3707.7132000000001</v>
      </c>
      <c r="I74" s="47">
        <f t="shared" si="3"/>
        <v>1148.7450000000001</v>
      </c>
    </row>
    <row r="75" spans="1:9" ht="34.200000000000003" x14ac:dyDescent="0.2">
      <c r="A75" s="36">
        <v>57</v>
      </c>
      <c r="B75" s="37" t="s">
        <v>129</v>
      </c>
      <c r="C75" s="36" t="s">
        <v>130</v>
      </c>
      <c r="D75" s="38" t="s">
        <v>45</v>
      </c>
      <c r="E75" s="38">
        <v>12</v>
      </c>
      <c r="F75" s="39">
        <v>31.43</v>
      </c>
      <c r="G75" s="39">
        <v>377.16</v>
      </c>
      <c r="H75" s="47">
        <f t="shared" si="2"/>
        <v>258.3546</v>
      </c>
      <c r="I75" s="47">
        <f t="shared" si="3"/>
        <v>3100.2552000000005</v>
      </c>
    </row>
    <row r="76" spans="1:9" ht="34.200000000000003" x14ac:dyDescent="0.2">
      <c r="A76" s="36">
        <v>58</v>
      </c>
      <c r="B76" s="37" t="s">
        <v>131</v>
      </c>
      <c r="C76" s="36" t="s">
        <v>132</v>
      </c>
      <c r="D76" s="38" t="s">
        <v>45</v>
      </c>
      <c r="E76" s="38">
        <v>1</v>
      </c>
      <c r="F76" s="39">
        <v>78.56</v>
      </c>
      <c r="G76" s="39">
        <v>78.56</v>
      </c>
      <c r="H76" s="47">
        <f t="shared" si="2"/>
        <v>645.7632000000001</v>
      </c>
      <c r="I76" s="47">
        <f t="shared" si="3"/>
        <v>645.7632000000001</v>
      </c>
    </row>
    <row r="77" spans="1:9" ht="34.200000000000003" x14ac:dyDescent="0.2">
      <c r="A77" s="36">
        <v>59</v>
      </c>
      <c r="B77" s="37" t="s">
        <v>133</v>
      </c>
      <c r="C77" s="36" t="s">
        <v>134</v>
      </c>
      <c r="D77" s="38" t="s">
        <v>45</v>
      </c>
      <c r="E77" s="38">
        <v>7</v>
      </c>
      <c r="F77" s="39">
        <v>242.94</v>
      </c>
      <c r="G77" s="39">
        <v>1700.58</v>
      </c>
      <c r="H77" s="47">
        <f t="shared" si="2"/>
        <v>1996.9668000000001</v>
      </c>
      <c r="I77" s="47">
        <f t="shared" si="3"/>
        <v>13978.767600000001</v>
      </c>
    </row>
    <row r="78" spans="1:9" ht="34.200000000000003" x14ac:dyDescent="0.2">
      <c r="A78" s="36">
        <v>60</v>
      </c>
      <c r="B78" s="37" t="s">
        <v>135</v>
      </c>
      <c r="C78" s="36" t="s">
        <v>136</v>
      </c>
      <c r="D78" s="38" t="s">
        <v>45</v>
      </c>
      <c r="E78" s="38">
        <v>3</v>
      </c>
      <c r="F78" s="39">
        <v>362.1</v>
      </c>
      <c r="G78" s="39">
        <v>1086.3</v>
      </c>
      <c r="H78" s="47">
        <f t="shared" si="2"/>
        <v>2976.4620000000004</v>
      </c>
      <c r="I78" s="47">
        <f t="shared" si="3"/>
        <v>8929.3860000000004</v>
      </c>
    </row>
    <row r="79" spans="1:9" ht="34.200000000000003" x14ac:dyDescent="0.2">
      <c r="A79" s="36">
        <v>61</v>
      </c>
      <c r="B79" s="37" t="s">
        <v>137</v>
      </c>
      <c r="C79" s="36" t="s">
        <v>138</v>
      </c>
      <c r="D79" s="38" t="s">
        <v>45</v>
      </c>
      <c r="E79" s="38">
        <v>5</v>
      </c>
      <c r="F79" s="39">
        <v>215.48</v>
      </c>
      <c r="G79" s="39">
        <v>1077.4000000000001</v>
      </c>
      <c r="H79" s="47">
        <f t="shared" si="2"/>
        <v>1771.2456</v>
      </c>
      <c r="I79" s="47">
        <f t="shared" si="3"/>
        <v>8856.228000000001</v>
      </c>
    </row>
    <row r="80" spans="1:9" ht="34.200000000000003" x14ac:dyDescent="0.2">
      <c r="A80" s="36">
        <v>62</v>
      </c>
      <c r="B80" s="37" t="s">
        <v>139</v>
      </c>
      <c r="C80" s="36" t="s">
        <v>140</v>
      </c>
      <c r="D80" s="38" t="s">
        <v>45</v>
      </c>
      <c r="E80" s="38">
        <v>5</v>
      </c>
      <c r="F80" s="39">
        <v>175.57</v>
      </c>
      <c r="G80" s="39">
        <v>877.85</v>
      </c>
      <c r="H80" s="47">
        <f t="shared" si="2"/>
        <v>1443.1854000000001</v>
      </c>
      <c r="I80" s="47">
        <f t="shared" si="3"/>
        <v>7215.9270000000006</v>
      </c>
    </row>
    <row r="81" spans="1:9" ht="57" x14ac:dyDescent="0.2">
      <c r="A81" s="36">
        <v>63</v>
      </c>
      <c r="B81" s="37" t="s">
        <v>141</v>
      </c>
      <c r="C81" s="36" t="s">
        <v>142</v>
      </c>
      <c r="D81" s="38" t="s">
        <v>26</v>
      </c>
      <c r="E81" s="38">
        <v>7.4399999999999994E-2</v>
      </c>
      <c r="F81" s="39">
        <v>7571</v>
      </c>
      <c r="G81" s="39">
        <v>563.28</v>
      </c>
      <c r="H81" s="47">
        <f t="shared" si="2"/>
        <v>62233.62</v>
      </c>
      <c r="I81" s="47">
        <f t="shared" si="3"/>
        <v>4630.1616000000004</v>
      </c>
    </row>
    <row r="82" spans="1:9" ht="34.200000000000003" x14ac:dyDescent="0.2">
      <c r="A82" s="36">
        <v>64</v>
      </c>
      <c r="B82" s="37" t="s">
        <v>143</v>
      </c>
      <c r="C82" s="36" t="s">
        <v>144</v>
      </c>
      <c r="D82" s="38" t="s">
        <v>45</v>
      </c>
      <c r="E82" s="38">
        <v>5</v>
      </c>
      <c r="F82" s="39">
        <v>569.52</v>
      </c>
      <c r="G82" s="39">
        <v>2847.6</v>
      </c>
      <c r="H82" s="47">
        <f t="shared" si="2"/>
        <v>4681.4544000000005</v>
      </c>
      <c r="I82" s="47">
        <f t="shared" si="3"/>
        <v>23407.272000000001</v>
      </c>
    </row>
    <row r="83" spans="1:9" ht="45.6" x14ac:dyDescent="0.2">
      <c r="A83" s="36">
        <v>65</v>
      </c>
      <c r="B83" s="37" t="s">
        <v>145</v>
      </c>
      <c r="C83" s="36" t="s">
        <v>146</v>
      </c>
      <c r="D83" s="38" t="s">
        <v>26</v>
      </c>
      <c r="E83" s="38">
        <v>5.0220000000000001E-2</v>
      </c>
      <c r="F83" s="39">
        <v>7250</v>
      </c>
      <c r="G83" s="39">
        <v>364.1</v>
      </c>
      <c r="H83" s="47">
        <f t="shared" si="2"/>
        <v>59595.000000000007</v>
      </c>
      <c r="I83" s="47">
        <f t="shared" si="3"/>
        <v>2992.9020000000005</v>
      </c>
    </row>
    <row r="84" spans="1:9" ht="34.200000000000003" x14ac:dyDescent="0.2">
      <c r="A84" s="36">
        <v>66</v>
      </c>
      <c r="B84" s="37" t="s">
        <v>147</v>
      </c>
      <c r="C84" s="36" t="s">
        <v>78</v>
      </c>
      <c r="D84" s="38" t="s">
        <v>31</v>
      </c>
      <c r="E84" s="38">
        <v>-3.9600000000000003E-2</v>
      </c>
      <c r="F84" s="39">
        <v>558.33000000000004</v>
      </c>
      <c r="G84" s="39">
        <v>-22.11</v>
      </c>
      <c r="H84" s="47">
        <f t="shared" si="2"/>
        <v>4589.472600000001</v>
      </c>
      <c r="I84" s="47">
        <f t="shared" si="3"/>
        <v>-181.74420000000001</v>
      </c>
    </row>
    <row r="85" spans="1:9" ht="34.200000000000003" x14ac:dyDescent="0.2">
      <c r="A85" s="36">
        <v>67</v>
      </c>
      <c r="B85" s="37" t="s">
        <v>148</v>
      </c>
      <c r="C85" s="36" t="s">
        <v>86</v>
      </c>
      <c r="D85" s="38" t="s">
        <v>31</v>
      </c>
      <c r="E85" s="38">
        <v>-3.7400000000000003E-2</v>
      </c>
      <c r="F85" s="39">
        <v>1100</v>
      </c>
      <c r="G85" s="39">
        <v>-41.14</v>
      </c>
      <c r="H85" s="47">
        <f t="shared" si="2"/>
        <v>9042</v>
      </c>
      <c r="I85" s="47">
        <f t="shared" si="3"/>
        <v>-338.17080000000004</v>
      </c>
    </row>
    <row r="86" spans="1:9" ht="34.200000000000003" x14ac:dyDescent="0.2">
      <c r="A86" s="36">
        <v>68</v>
      </c>
      <c r="B86" s="37" t="s">
        <v>149</v>
      </c>
      <c r="C86" s="36" t="s">
        <v>150</v>
      </c>
      <c r="D86" s="38" t="s">
        <v>151</v>
      </c>
      <c r="E86" s="38">
        <v>18.623000000000001</v>
      </c>
      <c r="F86" s="39">
        <v>5.71</v>
      </c>
      <c r="G86" s="39">
        <v>106.34</v>
      </c>
      <c r="H86" s="47">
        <f t="shared" si="2"/>
        <v>46.936200000000007</v>
      </c>
      <c r="I86" s="47">
        <f t="shared" si="3"/>
        <v>874.11480000000006</v>
      </c>
    </row>
    <row r="87" spans="1:9" ht="34.200000000000003" x14ac:dyDescent="0.2">
      <c r="A87" s="36">
        <v>69</v>
      </c>
      <c r="B87" s="37" t="s">
        <v>152</v>
      </c>
      <c r="C87" s="36" t="s">
        <v>96</v>
      </c>
      <c r="D87" s="38" t="s">
        <v>45</v>
      </c>
      <c r="E87" s="38">
        <v>-0.46</v>
      </c>
      <c r="F87" s="39">
        <v>5876</v>
      </c>
      <c r="G87" s="39">
        <v>-2702.96</v>
      </c>
      <c r="H87" s="47">
        <f t="shared" si="2"/>
        <v>48300.72</v>
      </c>
      <c r="I87" s="47">
        <f t="shared" si="3"/>
        <v>-22218.331200000001</v>
      </c>
    </row>
    <row r="88" spans="1:9" ht="34.200000000000003" x14ac:dyDescent="0.2">
      <c r="A88" s="36">
        <v>70</v>
      </c>
      <c r="B88" s="41" t="s">
        <v>153</v>
      </c>
      <c r="C88" s="40" t="s">
        <v>154</v>
      </c>
      <c r="D88" s="42" t="s">
        <v>45</v>
      </c>
      <c r="E88" s="42">
        <v>11</v>
      </c>
      <c r="F88" s="43">
        <v>204.08</v>
      </c>
      <c r="G88" s="43">
        <v>2244.88</v>
      </c>
      <c r="H88" s="47">
        <f t="shared" si="2"/>
        <v>1677.5376000000003</v>
      </c>
      <c r="I88" s="47">
        <f t="shared" si="3"/>
        <v>18452.913600000003</v>
      </c>
    </row>
    <row r="89" spans="1:9" ht="13.2" x14ac:dyDescent="0.2">
      <c r="A89" s="44" t="s">
        <v>155</v>
      </c>
      <c r="B89" s="35"/>
      <c r="C89" s="35"/>
      <c r="D89" s="35"/>
      <c r="E89" s="35"/>
      <c r="F89" s="35"/>
      <c r="G89" s="45"/>
      <c r="H89" s="45"/>
      <c r="I89" s="48">
        <f>SUM(I19:I88)</f>
        <v>2992652.9726000004</v>
      </c>
    </row>
    <row r="90" spans="1:9" x14ac:dyDescent="0.2">
      <c r="A90" s="17"/>
      <c r="G90" s="14"/>
      <c r="H90" s="14"/>
      <c r="I90" s="14"/>
    </row>
    <row r="92" spans="1:9" x14ac:dyDescent="0.2">
      <c r="A92" s="15" t="s">
        <v>21</v>
      </c>
      <c r="C92" s="1" t="s">
        <v>156</v>
      </c>
    </row>
    <row r="94" spans="1:9" x14ac:dyDescent="0.2">
      <c r="A94" s="15"/>
    </row>
  </sheetData>
  <mergeCells count="12">
    <mergeCell ref="A17:I17"/>
    <mergeCell ref="A18:I18"/>
    <mergeCell ref="A89:F89"/>
    <mergeCell ref="B1:I1"/>
    <mergeCell ref="H14:I14"/>
    <mergeCell ref="F13:I13"/>
    <mergeCell ref="F14:G14"/>
    <mergeCell ref="E13:E15"/>
    <mergeCell ref="A13:A15"/>
    <mergeCell ref="B13:B15"/>
    <mergeCell ref="C13:C15"/>
    <mergeCell ref="D13:D15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2023-03-13T12:50:18Z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